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van\Desktop\INFORM WEB\2015\INFORMACION PRESUPUESTARIA\SEP 15\"/>
    </mc:Choice>
  </mc:AlternateContent>
  <bookViews>
    <workbookView xWindow="0" yWindow="0" windowWidth="16392" windowHeight="4800"/>
  </bookViews>
  <sheets>
    <sheet name="Hoja1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7" i="1" l="1"/>
  <c r="F45" i="1"/>
  <c r="K45" i="1" s="1"/>
  <c r="F44" i="1"/>
  <c r="K44" i="1" s="1"/>
  <c r="F43" i="1"/>
  <c r="K43" i="1" s="1"/>
  <c r="F42" i="1"/>
  <c r="K42" i="1" s="1"/>
  <c r="J41" i="1"/>
  <c r="J47" i="1" s="1"/>
  <c r="J49" i="1" s="1"/>
  <c r="H41" i="1"/>
  <c r="E41" i="1"/>
  <c r="D41" i="1"/>
  <c r="F41" i="1" s="1"/>
  <c r="K41" i="1" s="1"/>
  <c r="F39" i="1"/>
  <c r="K39" i="1" s="1"/>
  <c r="F38" i="1"/>
  <c r="K38" i="1" s="1"/>
  <c r="F37" i="1"/>
  <c r="K37" i="1" s="1"/>
  <c r="F36" i="1"/>
  <c r="K36" i="1" s="1"/>
  <c r="F35" i="1"/>
  <c r="K35" i="1" s="1"/>
  <c r="F34" i="1"/>
  <c r="K34" i="1" s="1"/>
  <c r="F33" i="1"/>
  <c r="K33" i="1" s="1"/>
  <c r="F32" i="1"/>
  <c r="K32" i="1" s="1"/>
  <c r="E32" i="1"/>
  <c r="F31" i="1"/>
  <c r="K31" i="1" s="1"/>
  <c r="J30" i="1"/>
  <c r="H30" i="1"/>
  <c r="E30" i="1"/>
  <c r="F30" i="1" s="1"/>
  <c r="K30" i="1" s="1"/>
  <c r="D30" i="1"/>
  <c r="F29" i="1"/>
  <c r="F28" i="1"/>
  <c r="K28" i="1" s="1"/>
  <c r="F27" i="1"/>
  <c r="K27" i="1" s="1"/>
  <c r="F26" i="1"/>
  <c r="K26" i="1" s="1"/>
  <c r="F25" i="1"/>
  <c r="K25" i="1" s="1"/>
  <c r="F24" i="1"/>
  <c r="K24" i="1" s="1"/>
  <c r="F23" i="1"/>
  <c r="K23" i="1" s="1"/>
  <c r="F22" i="1"/>
  <c r="K22" i="1" s="1"/>
  <c r="J21" i="1"/>
  <c r="I21" i="1"/>
  <c r="H21" i="1"/>
  <c r="H47" i="1" s="1"/>
  <c r="H49" i="1" s="1"/>
  <c r="G21" i="1"/>
  <c r="E21" i="1"/>
  <c r="D21" i="1"/>
  <c r="D47" i="1" s="1"/>
  <c r="F20" i="1"/>
  <c r="F19" i="1"/>
  <c r="K19" i="1" s="1"/>
  <c r="K18" i="1"/>
  <c r="F18" i="1"/>
  <c r="F17" i="1"/>
  <c r="K17" i="1" s="1"/>
  <c r="K16" i="1"/>
  <c r="F16" i="1"/>
  <c r="F15" i="1"/>
  <c r="K15" i="1" s="1"/>
  <c r="K14" i="1"/>
  <c r="F14" i="1"/>
  <c r="F13" i="1"/>
  <c r="K13" i="1" s="1"/>
  <c r="K12" i="1"/>
  <c r="F12" i="1"/>
  <c r="J11" i="1"/>
  <c r="I11" i="1"/>
  <c r="I47" i="1" s="1"/>
  <c r="H11" i="1"/>
  <c r="G11" i="1"/>
  <c r="F11" i="1"/>
  <c r="E11" i="1"/>
  <c r="E47" i="1" s="1"/>
  <c r="D11" i="1"/>
  <c r="B3" i="1"/>
  <c r="K11" i="1" l="1"/>
  <c r="F21" i="1"/>
  <c r="K21" i="1" l="1"/>
  <c r="F47" i="1"/>
  <c r="F49" i="1" s="1"/>
  <c r="K47" i="1"/>
  <c r="K49" i="1" s="1"/>
</calcChain>
</file>

<file path=xl/comments1.xml><?xml version="1.0" encoding="utf-8"?>
<comments xmlns="http://schemas.openxmlformats.org/spreadsheetml/2006/main">
  <authors>
    <author>DGCG</author>
  </authors>
  <commentList>
    <comment ref="K7" authorId="0" shapeId="0">
      <text>
        <r>
          <rPr>
            <b/>
            <sz val="9"/>
            <color indexed="81"/>
            <rFont val="Tahoma"/>
            <family val="2"/>
          </rPr>
          <t>DGCG:</t>
        </r>
        <r>
          <rPr>
            <sz val="9"/>
            <color indexed="81"/>
            <rFont val="Tahoma"/>
            <family val="2"/>
          </rPr>
          <t xml:space="preserve">
Modificado menos devengado</t>
        </r>
      </text>
    </comment>
  </commentList>
</comments>
</file>

<file path=xl/sharedStrings.xml><?xml version="1.0" encoding="utf-8"?>
<sst xmlns="http://schemas.openxmlformats.org/spreadsheetml/2006/main" count="54" uniqueCount="54">
  <si>
    <t>ESTADO ANALÍTICO DEL EJERCICIO DEL PRESUPUESTO DE EGRESOS</t>
  </si>
  <si>
    <t>CLASIFICACIÓN FUNCIONAL (FINALIDAD Y FUNCIÓN)</t>
  </si>
  <si>
    <t>Ente Público:</t>
  </si>
  <si>
    <t>INSTITUTO TECNOLÓGICO SUPERIOR DE SALVATIERRA</t>
  </si>
  <si>
    <t>Concepto</t>
  </si>
  <si>
    <t>Egresos</t>
  </si>
  <si>
    <t>Subejercicio</t>
  </si>
  <si>
    <t>Aprobado</t>
  </si>
  <si>
    <t>Ampliaciones/ (Reducciones)</t>
  </si>
  <si>
    <t>Modificado</t>
  </si>
  <si>
    <t>Comprometido</t>
  </si>
  <si>
    <t>Devengado</t>
  </si>
  <si>
    <t>Ejercido</t>
  </si>
  <si>
    <t>Pagado</t>
  </si>
  <si>
    <t>3 = (1 + 2 )</t>
  </si>
  <si>
    <t>6 = ( 3 - 5 )</t>
  </si>
  <si>
    <t>Gobierno</t>
  </si>
  <si>
    <t>Legislación</t>
  </si>
  <si>
    <t>Justicia</t>
  </si>
  <si>
    <t>Coordinación de la Política de Gobierno</t>
  </si>
  <si>
    <t>Relaciones Exteriores</t>
  </si>
  <si>
    <t>Asuntos Financieros y Hacendarios</t>
  </si>
  <si>
    <t>Seguridad Nacional</t>
  </si>
  <si>
    <t>Asuntos de Orden Público y de Seguridad Interior</t>
  </si>
  <si>
    <t>Otros Servicios Generales</t>
  </si>
  <si>
    <t>Desarrollo Social</t>
  </si>
  <si>
    <t>Protección Ambiental</t>
  </si>
  <si>
    <t>Vivienda y Servicios a la Comunidad</t>
  </si>
  <si>
    <t>Salud</t>
  </si>
  <si>
    <t>Recreación, Cultura y Otras Manifestaciones Sociales</t>
  </si>
  <si>
    <t>Educación</t>
  </si>
  <si>
    <t>Protección Social</t>
  </si>
  <si>
    <t>Otros Asuntos Sociales</t>
  </si>
  <si>
    <t>Desarrollo Económico</t>
  </si>
  <si>
    <t>Asuntos Económicos, Comerciales y Laborales en General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</si>
  <si>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</si>
  <si>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</si>
  <si>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</si>
  <si>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</si>
  <si>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</si>
  <si>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</si>
  <si>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Tecnología e Innovación</t>
  </si>
  <si>
    <t>Otras Industrias y Otros Asuntos Económicos</t>
  </si>
  <si>
    <t>Otras no Clasificadas en Funciones Anteriores</t>
  </si>
  <si>
    <t>Transacciones de la Deuda Publica / Costo Financiero de la Deuda</t>
  </si>
  <si>
    <t>Transferencias, Participaciones y Aportaciones entre Diferentes Niveles y Ordenes de Gobierno</t>
  </si>
  <si>
    <t>Saneamiento del Sistema Financiero</t>
  </si>
  <si>
    <t>Adeudos de Ejercicios Fiscales Anteriores</t>
  </si>
  <si>
    <t>Total del Gasto</t>
  </si>
  <si>
    <t>Bajo protesta de decir verdad declaramos que los Estados Financieros y sus Notas son razonablemente correctos y responsabilidad del emisor</t>
  </si>
  <si>
    <t>Nombre de quien autoriza</t>
  </si>
  <si>
    <t>Nombre de quien elabora</t>
  </si>
  <si>
    <t>Cargo de quien autoriza</t>
  </si>
  <si>
    <t>Cargo de quien elabora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</si>
</sst>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b/>
      <sz val="9"/>
      <color rgb="FFFF000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4">
    <xf numFmtId="0" fontId="0" fillId="0" borderId="0" xfId="0"/>
    <xf numFmtId="0" fontId="3" fillId="2" borderId="0" xfId="0" applyFont="1" applyFill="1"/>
    <xf numFmtId="0" fontId="4" fillId="3" borderId="0" xfId="0" applyFont="1" applyFill="1" applyBorder="1" applyAlignment="1">
      <alignment horizontal="center"/>
    </xf>
    <xf numFmtId="0" fontId="3" fillId="0" borderId="0" xfId="0" applyFont="1"/>
    <xf numFmtId="0" fontId="5" fillId="0" borderId="0" xfId="0" applyFont="1" applyFill="1" applyBorder="1"/>
    <xf numFmtId="0" fontId="4" fillId="2" borderId="0" xfId="0" applyFont="1" applyFill="1" applyBorder="1" applyAlignment="1">
      <alignment horizontal="right"/>
    </xf>
    <xf numFmtId="0" fontId="3" fillId="2" borderId="1" xfId="0" applyFont="1" applyFill="1" applyBorder="1"/>
    <xf numFmtId="0" fontId="4" fillId="2" borderId="1" xfId="0" applyNumberFormat="1" applyFont="1" applyFill="1" applyBorder="1" applyAlignment="1" applyProtection="1">
      <protection locked="0"/>
    </xf>
    <xf numFmtId="0" fontId="5" fillId="0" borderId="1" xfId="0" applyFont="1" applyFill="1" applyBorder="1"/>
    <xf numFmtId="0" fontId="5" fillId="0" borderId="0" xfId="0" applyFont="1" applyFill="1"/>
    <xf numFmtId="0" fontId="4" fillId="3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justify" vertical="center" wrapText="1"/>
    </xf>
    <xf numFmtId="0" fontId="3" fillId="2" borderId="5" xfId="0" applyFont="1" applyFill="1" applyBorder="1" applyAlignment="1">
      <alignment horizontal="justify" vertical="center" wrapText="1"/>
    </xf>
    <xf numFmtId="0" fontId="3" fillId="2" borderId="0" xfId="0" applyFont="1" applyFill="1" applyAlignment="1">
      <alignment vertical="top"/>
    </xf>
    <xf numFmtId="0" fontId="6" fillId="2" borderId="6" xfId="0" applyFont="1" applyFill="1" applyBorder="1" applyAlignment="1">
      <alignment horizontal="left" vertical="top" wrapText="1"/>
    </xf>
    <xf numFmtId="0" fontId="6" fillId="2" borderId="7" xfId="0" applyFont="1" applyFill="1" applyBorder="1" applyAlignment="1">
      <alignment horizontal="left" vertical="top" wrapText="1"/>
    </xf>
    <xf numFmtId="43" fontId="6" fillId="2" borderId="8" xfId="0" applyNumberFormat="1" applyFont="1" applyFill="1" applyBorder="1" applyAlignment="1">
      <alignment horizontal="right" vertical="top" wrapText="1"/>
    </xf>
    <xf numFmtId="0" fontId="3" fillId="0" borderId="0" xfId="0" applyFont="1" applyAlignment="1">
      <alignment vertical="top"/>
    </xf>
    <xf numFmtId="0" fontId="3" fillId="2" borderId="6" xfId="0" applyFont="1" applyFill="1" applyBorder="1" applyAlignment="1">
      <alignment horizontal="left" vertical="top"/>
    </xf>
    <xf numFmtId="0" fontId="3" fillId="2" borderId="7" xfId="0" applyFont="1" applyFill="1" applyBorder="1" applyAlignment="1">
      <alignment horizontal="justify" vertical="top"/>
    </xf>
    <xf numFmtId="43" fontId="3" fillId="2" borderId="8" xfId="1" applyFont="1" applyFill="1" applyBorder="1" applyAlignment="1">
      <alignment horizontal="right" vertical="top" wrapText="1"/>
    </xf>
    <xf numFmtId="0" fontId="3" fillId="2" borderId="8" xfId="0" applyFont="1" applyFill="1" applyBorder="1" applyAlignment="1">
      <alignment horizontal="right" vertical="top" wrapText="1"/>
    </xf>
    <xf numFmtId="43" fontId="6" fillId="2" borderId="8" xfId="1" applyFont="1" applyFill="1" applyBorder="1" applyAlignment="1">
      <alignment horizontal="right" vertical="top"/>
    </xf>
    <xf numFmtId="0" fontId="6" fillId="2" borderId="0" xfId="0" applyFont="1" applyFill="1" applyAlignment="1">
      <alignment vertical="top"/>
    </xf>
    <xf numFmtId="0" fontId="6" fillId="2" borderId="8" xfId="0" applyFont="1" applyFill="1" applyBorder="1" applyAlignment="1">
      <alignment horizontal="right" vertical="top" wrapText="1"/>
    </xf>
    <xf numFmtId="0" fontId="6" fillId="0" borderId="0" xfId="0" applyFont="1" applyAlignment="1">
      <alignment vertical="top"/>
    </xf>
    <xf numFmtId="0" fontId="3" fillId="2" borderId="8" xfId="0" applyFont="1" applyFill="1" applyBorder="1" applyAlignment="1">
      <alignment horizontal="right" vertical="top"/>
    </xf>
    <xf numFmtId="0" fontId="3" fillId="2" borderId="6" xfId="0" applyFont="1" applyFill="1" applyBorder="1" applyAlignment="1">
      <alignment horizontal="right" vertical="top" wrapText="1"/>
    </xf>
    <xf numFmtId="0" fontId="3" fillId="2" borderId="0" xfId="0" applyFont="1" applyFill="1" applyBorder="1" applyAlignment="1">
      <alignment horizontal="right" vertical="top"/>
    </xf>
    <xf numFmtId="0" fontId="3" fillId="2" borderId="7" xfId="0" applyFont="1" applyFill="1" applyBorder="1" applyAlignment="1">
      <alignment horizontal="right" vertical="top" wrapText="1"/>
    </xf>
    <xf numFmtId="0" fontId="3" fillId="2" borderId="6" xfId="0" applyFont="1" applyFill="1" applyBorder="1" applyAlignment="1">
      <alignment horizontal="right" vertical="top"/>
    </xf>
    <xf numFmtId="43" fontId="6" fillId="2" borderId="7" xfId="1" applyFont="1" applyFill="1" applyBorder="1" applyAlignment="1">
      <alignment horizontal="right" vertical="top"/>
    </xf>
    <xf numFmtId="0" fontId="6" fillId="2" borderId="6" xfId="0" applyFont="1" applyFill="1" applyBorder="1" applyAlignment="1">
      <alignment horizontal="left" vertical="top"/>
    </xf>
    <xf numFmtId="0" fontId="6" fillId="2" borderId="7" xfId="0" applyFont="1" applyFill="1" applyBorder="1" applyAlignment="1">
      <alignment horizontal="justify" vertical="top"/>
    </xf>
    <xf numFmtId="4" fontId="2" fillId="0" borderId="0" xfId="0" applyNumberFormat="1" applyFont="1"/>
    <xf numFmtId="0" fontId="6" fillId="2" borderId="7" xfId="0" applyFont="1" applyFill="1" applyBorder="1" applyAlignment="1">
      <alignment horizontal="right" vertical="top" wrapText="1"/>
    </xf>
    <xf numFmtId="0" fontId="3" fillId="2" borderId="7" xfId="0" applyFont="1" applyFill="1" applyBorder="1" applyAlignment="1">
      <alignment horizontal="right" vertical="top"/>
    </xf>
    <xf numFmtId="43" fontId="3" fillId="2" borderId="8" xfId="1" applyFont="1" applyFill="1" applyBorder="1" applyAlignment="1">
      <alignment horizontal="right" vertical="top"/>
    </xf>
    <xf numFmtId="0" fontId="3" fillId="2" borderId="9" xfId="0" applyFont="1" applyFill="1" applyBorder="1" applyAlignment="1">
      <alignment horizontal="left" vertical="top"/>
    </xf>
    <xf numFmtId="0" fontId="3" fillId="2" borderId="10" xfId="0" applyFont="1" applyFill="1" applyBorder="1" applyAlignment="1">
      <alignment vertical="top"/>
    </xf>
    <xf numFmtId="43" fontId="3" fillId="2" borderId="11" xfId="1" applyFont="1" applyFill="1" applyBorder="1" applyAlignment="1">
      <alignment horizontal="right" vertical="top"/>
    </xf>
    <xf numFmtId="0" fontId="6" fillId="2" borderId="9" xfId="0" applyFont="1" applyFill="1" applyBorder="1" applyAlignment="1">
      <alignment horizontal="left" vertical="top"/>
    </xf>
    <xf numFmtId="0" fontId="6" fillId="2" borderId="10" xfId="0" applyFont="1" applyFill="1" applyBorder="1" applyAlignment="1">
      <alignment vertical="top"/>
    </xf>
    <xf numFmtId="43" fontId="6" fillId="2" borderId="11" xfId="1" applyFont="1" applyFill="1" applyBorder="1" applyAlignment="1">
      <alignment horizontal="right" vertical="top"/>
    </xf>
    <xf numFmtId="0" fontId="7" fillId="2" borderId="0" xfId="0" applyFont="1" applyFill="1"/>
    <xf numFmtId="0" fontId="8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1" xfId="0" applyFont="1" applyBorder="1"/>
    <xf numFmtId="0" fontId="3" fillId="0" borderId="0" xfId="0" applyFont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0" xfId="0" applyFont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EAEPEEO-GTO-ITSV-3T-1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"/>
      <sheetName val="ESF"/>
      <sheetName val="ECSF"/>
      <sheetName val="PT_ESF_ECSF"/>
      <sheetName val="EAA"/>
      <sheetName val="EADP"/>
      <sheetName val="EVHP"/>
      <sheetName val="EFE"/>
      <sheetName val="PC"/>
      <sheetName val="NOTAS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Rel Cta Banc"/>
      <sheetName val="Esq Bu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22">
          <cell r="F22">
            <v>62705553.640000001</v>
          </cell>
          <cell r="H22">
            <v>32338081.050000001</v>
          </cell>
          <cell r="J22">
            <v>32338081.050000001</v>
          </cell>
          <cell r="K22">
            <v>30367472.59</v>
          </cell>
        </row>
      </sheetData>
      <sheetData sheetId="12"/>
      <sheetData sheetId="13"/>
      <sheetData sheetId="14"/>
      <sheetData sheetId="15">
        <row r="3">
          <cell r="B3" t="str">
            <v>Del 1 de Enero al 30 de Septiembre de 2015</v>
          </cell>
        </row>
      </sheetData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54"/>
  <sheetViews>
    <sheetView tabSelected="1" topLeftCell="A8" zoomScaleNormal="100" workbookViewId="0">
      <selection activeCell="C24" sqref="C24"/>
    </sheetView>
  </sheetViews>
  <sheetFormatPr baseColWidth="10" defaultColWidth="11.44140625" defaultRowHeight="11.4" x14ac:dyDescent="0.2"/>
  <cols>
    <col min="1" max="1" width="1.5546875" style="1" customWidth="1"/>
    <col min="2" max="2" width="4.5546875" style="49" customWidth="1"/>
    <col min="3" max="3" width="60.33203125" style="3" customWidth="1"/>
    <col min="4" max="6" width="13.44140625" style="3" bestFit="1" customWidth="1"/>
    <col min="7" max="7" width="13.44140625" style="3" customWidth="1"/>
    <col min="8" max="11" width="13.44140625" style="3" bestFit="1" customWidth="1"/>
    <col min="12" max="12" width="3.33203125" style="1" customWidth="1"/>
    <col min="13" max="16384" width="11.44140625" style="3"/>
  </cols>
  <sheetData>
    <row r="1" spans="1:12" ht="18.75" customHeight="1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</row>
    <row r="2" spans="1:12" ht="18.75" customHeight="1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</row>
    <row r="3" spans="1:12" ht="18.75" customHeight="1" x14ac:dyDescent="0.25">
      <c r="B3" s="2" t="str">
        <f>[1]EN!B3</f>
        <v>Del 1 de Enero al 30 de Septiembre de 2015</v>
      </c>
      <c r="C3" s="2"/>
      <c r="D3" s="2"/>
      <c r="E3" s="2"/>
      <c r="F3" s="2"/>
      <c r="G3" s="2"/>
      <c r="H3" s="2"/>
      <c r="I3" s="2"/>
      <c r="J3" s="2"/>
      <c r="K3" s="2"/>
    </row>
    <row r="4" spans="1:12" s="1" customFormat="1" ht="9" customHeight="1" x14ac:dyDescent="0.2">
      <c r="B4" s="4"/>
      <c r="C4" s="4"/>
      <c r="D4" s="4"/>
      <c r="E4" s="4"/>
      <c r="F4" s="4"/>
      <c r="G4" s="4"/>
      <c r="H4" s="4"/>
      <c r="I4" s="4"/>
      <c r="J4" s="4"/>
      <c r="K4" s="4"/>
    </row>
    <row r="5" spans="1:12" s="1" customFormat="1" ht="21.75" customHeight="1" x14ac:dyDescent="0.25">
      <c r="C5" s="5" t="s">
        <v>2</v>
      </c>
      <c r="D5" s="6" t="s">
        <v>3</v>
      </c>
      <c r="E5" s="7"/>
      <c r="F5" s="8"/>
      <c r="G5" s="8"/>
      <c r="H5" s="8"/>
      <c r="I5" s="8"/>
      <c r="J5" s="8"/>
      <c r="K5" s="9"/>
    </row>
    <row r="6" spans="1:12" s="1" customFormat="1" ht="9" customHeight="1" x14ac:dyDescent="0.2">
      <c r="B6" s="9"/>
      <c r="C6" s="9"/>
      <c r="D6" s="9"/>
      <c r="E6" s="9"/>
      <c r="F6" s="9"/>
      <c r="G6" s="9"/>
      <c r="H6" s="9"/>
      <c r="I6" s="9"/>
      <c r="J6" s="9"/>
      <c r="K6" s="9"/>
    </row>
    <row r="7" spans="1:12" ht="12" x14ac:dyDescent="0.2">
      <c r="B7" s="10" t="s">
        <v>4</v>
      </c>
      <c r="C7" s="10"/>
      <c r="D7" s="11" t="s">
        <v>5</v>
      </c>
      <c r="E7" s="11"/>
      <c r="F7" s="11"/>
      <c r="G7" s="11"/>
      <c r="H7" s="11"/>
      <c r="I7" s="11"/>
      <c r="J7" s="11"/>
      <c r="K7" s="11" t="s">
        <v>6</v>
      </c>
    </row>
    <row r="8" spans="1:12" ht="24" x14ac:dyDescent="0.2">
      <c r="B8" s="10"/>
      <c r="C8" s="10"/>
      <c r="D8" s="12" t="s">
        <v>7</v>
      </c>
      <c r="E8" s="12" t="s">
        <v>8</v>
      </c>
      <c r="F8" s="12" t="s">
        <v>9</v>
      </c>
      <c r="G8" s="12" t="s">
        <v>10</v>
      </c>
      <c r="H8" s="12" t="s">
        <v>11</v>
      </c>
      <c r="I8" s="12" t="s">
        <v>12</v>
      </c>
      <c r="J8" s="12" t="s">
        <v>13</v>
      </c>
      <c r="K8" s="11"/>
    </row>
    <row r="9" spans="1:12" ht="12" x14ac:dyDescent="0.2">
      <c r="B9" s="10"/>
      <c r="C9" s="10"/>
      <c r="D9" s="12">
        <v>1</v>
      </c>
      <c r="E9" s="12">
        <v>2</v>
      </c>
      <c r="F9" s="12" t="s">
        <v>14</v>
      </c>
      <c r="G9" s="12">
        <v>4</v>
      </c>
      <c r="H9" s="12">
        <v>5</v>
      </c>
      <c r="I9" s="12">
        <v>6</v>
      </c>
      <c r="J9" s="12">
        <v>7</v>
      </c>
      <c r="K9" s="12" t="s">
        <v>15</v>
      </c>
    </row>
    <row r="10" spans="1:12" ht="3" customHeight="1" x14ac:dyDescent="0.2">
      <c r="B10" s="13"/>
      <c r="C10" s="14"/>
      <c r="D10" s="15"/>
      <c r="E10" s="15"/>
      <c r="F10" s="15"/>
      <c r="G10" s="15"/>
      <c r="H10" s="15"/>
      <c r="I10" s="15"/>
      <c r="J10" s="15"/>
      <c r="K10" s="15"/>
    </row>
    <row r="11" spans="1:12" s="20" customFormat="1" ht="12" x14ac:dyDescent="0.3">
      <c r="A11" s="16"/>
      <c r="B11" s="17" t="s">
        <v>16</v>
      </c>
      <c r="C11" s="18"/>
      <c r="D11" s="19">
        <f>SUM(D12:D20)</f>
        <v>0</v>
      </c>
      <c r="E11" s="19">
        <f t="shared" ref="E11:K11" si="0">SUM(E12:E20)</f>
        <v>0</v>
      </c>
      <c r="F11" s="19">
        <f t="shared" si="0"/>
        <v>0</v>
      </c>
      <c r="G11" s="19">
        <f t="shared" si="0"/>
        <v>0</v>
      </c>
      <c r="H11" s="19">
        <f t="shared" si="0"/>
        <v>0</v>
      </c>
      <c r="I11" s="19">
        <f t="shared" si="0"/>
        <v>0</v>
      </c>
      <c r="J11" s="19">
        <f t="shared" si="0"/>
        <v>0</v>
      </c>
      <c r="K11" s="19">
        <f t="shared" si="0"/>
        <v>0</v>
      </c>
      <c r="L11" s="16"/>
    </row>
    <row r="12" spans="1:12" s="20" customFormat="1" x14ac:dyDescent="0.3">
      <c r="A12" s="16"/>
      <c r="B12" s="21"/>
      <c r="C12" s="22" t="s">
        <v>17</v>
      </c>
      <c r="D12" s="23"/>
      <c r="E12" s="23"/>
      <c r="F12" s="23">
        <f>+D12+E12</f>
        <v>0</v>
      </c>
      <c r="G12" s="23"/>
      <c r="H12" s="23"/>
      <c r="I12" s="23"/>
      <c r="J12" s="23"/>
      <c r="K12" s="23">
        <f>+F12-H12</f>
        <v>0</v>
      </c>
      <c r="L12" s="16"/>
    </row>
    <row r="13" spans="1:12" s="20" customFormat="1" ht="12" x14ac:dyDescent="0.3">
      <c r="A13" s="16"/>
      <c r="B13" s="21"/>
      <c r="C13" s="22" t="s">
        <v>18</v>
      </c>
      <c r="D13" s="24"/>
      <c r="E13" s="24"/>
      <c r="F13" s="25">
        <f t="shared" ref="F13:F29" si="1">+D13+E13</f>
        <v>0</v>
      </c>
      <c r="G13" s="24"/>
      <c r="H13" s="24"/>
      <c r="I13" s="24"/>
      <c r="J13" s="24"/>
      <c r="K13" s="24">
        <f>+F13-H13</f>
        <v>0</v>
      </c>
      <c r="L13" s="16"/>
    </row>
    <row r="14" spans="1:12" s="20" customFormat="1" ht="12" x14ac:dyDescent="0.3">
      <c r="A14" s="16"/>
      <c r="B14" s="21"/>
      <c r="C14" s="22" t="s">
        <v>19</v>
      </c>
      <c r="D14" s="24"/>
      <c r="E14" s="24"/>
      <c r="F14" s="25">
        <f t="shared" si="1"/>
        <v>0</v>
      </c>
      <c r="G14" s="24"/>
      <c r="H14" s="24"/>
      <c r="I14" s="24"/>
      <c r="J14" s="24"/>
      <c r="K14" s="24">
        <f t="shared" ref="K14:K18" si="2">+F14-H14</f>
        <v>0</v>
      </c>
      <c r="L14" s="16"/>
    </row>
    <row r="15" spans="1:12" s="20" customFormat="1" ht="12" x14ac:dyDescent="0.3">
      <c r="A15" s="16"/>
      <c r="B15" s="21"/>
      <c r="C15" s="22" t="s">
        <v>20</v>
      </c>
      <c r="D15" s="24"/>
      <c r="E15" s="24"/>
      <c r="F15" s="25">
        <f t="shared" si="1"/>
        <v>0</v>
      </c>
      <c r="G15" s="24"/>
      <c r="H15" s="24"/>
      <c r="I15" s="24"/>
      <c r="J15" s="24"/>
      <c r="K15" s="24">
        <f t="shared" si="2"/>
        <v>0</v>
      </c>
      <c r="L15" s="16"/>
    </row>
    <row r="16" spans="1:12" s="20" customFormat="1" ht="12" x14ac:dyDescent="0.3">
      <c r="A16" s="16"/>
      <c r="B16" s="21"/>
      <c r="C16" s="22" t="s">
        <v>21</v>
      </c>
      <c r="D16" s="24"/>
      <c r="E16" s="24"/>
      <c r="F16" s="25">
        <f t="shared" si="1"/>
        <v>0</v>
      </c>
      <c r="G16" s="24"/>
      <c r="H16" s="24"/>
      <c r="I16" s="24"/>
      <c r="J16" s="24"/>
      <c r="K16" s="24">
        <f t="shared" si="2"/>
        <v>0</v>
      </c>
      <c r="L16" s="16"/>
    </row>
    <row r="17" spans="1:12" s="20" customFormat="1" ht="12" x14ac:dyDescent="0.3">
      <c r="A17" s="16"/>
      <c r="B17" s="21"/>
      <c r="C17" s="22" t="s">
        <v>22</v>
      </c>
      <c r="D17" s="24"/>
      <c r="E17" s="24"/>
      <c r="F17" s="25">
        <f t="shared" si="1"/>
        <v>0</v>
      </c>
      <c r="G17" s="24"/>
      <c r="H17" s="24"/>
      <c r="I17" s="24"/>
      <c r="J17" s="24"/>
      <c r="K17" s="24">
        <f t="shared" si="2"/>
        <v>0</v>
      </c>
      <c r="L17" s="16"/>
    </row>
    <row r="18" spans="1:12" s="20" customFormat="1" ht="12" x14ac:dyDescent="0.3">
      <c r="A18" s="16"/>
      <c r="B18" s="21"/>
      <c r="C18" s="22" t="s">
        <v>23</v>
      </c>
      <c r="D18" s="24"/>
      <c r="E18" s="24"/>
      <c r="F18" s="25">
        <f t="shared" si="1"/>
        <v>0</v>
      </c>
      <c r="G18" s="24"/>
      <c r="H18" s="24"/>
      <c r="I18" s="24"/>
      <c r="J18" s="24"/>
      <c r="K18" s="24">
        <f t="shared" si="2"/>
        <v>0</v>
      </c>
      <c r="L18" s="16"/>
    </row>
    <row r="19" spans="1:12" s="20" customFormat="1" ht="12" x14ac:dyDescent="0.3">
      <c r="A19" s="16"/>
      <c r="B19" s="21"/>
      <c r="C19" s="22" t="s">
        <v>24</v>
      </c>
      <c r="D19" s="24"/>
      <c r="E19" s="24"/>
      <c r="F19" s="25">
        <f t="shared" si="1"/>
        <v>0</v>
      </c>
      <c r="G19" s="24"/>
      <c r="H19" s="24"/>
      <c r="I19" s="24"/>
      <c r="J19" s="24"/>
      <c r="K19" s="24">
        <f>+F19-H19</f>
        <v>0</v>
      </c>
      <c r="L19" s="16"/>
    </row>
    <row r="20" spans="1:12" s="20" customFormat="1" ht="12" x14ac:dyDescent="0.3">
      <c r="A20" s="16"/>
      <c r="B20" s="21"/>
      <c r="C20" s="22"/>
      <c r="D20" s="24"/>
      <c r="E20" s="24"/>
      <c r="F20" s="25">
        <f t="shared" si="1"/>
        <v>0</v>
      </c>
      <c r="G20" s="24"/>
      <c r="H20" s="24"/>
      <c r="I20" s="24"/>
      <c r="J20" s="24"/>
      <c r="K20" s="24"/>
      <c r="L20" s="16"/>
    </row>
    <row r="21" spans="1:12" s="28" customFormat="1" ht="12" x14ac:dyDescent="0.3">
      <c r="A21" s="26"/>
      <c r="B21" s="17" t="s">
        <v>25</v>
      </c>
      <c r="C21" s="18"/>
      <c r="D21" s="27">
        <f>SUM(D22:D28)</f>
        <v>12378915.699999999</v>
      </c>
      <c r="E21" s="27">
        <f t="shared" ref="E21" si="3">SUM(E22:E28)</f>
        <v>50326637.939999998</v>
      </c>
      <c r="F21" s="25">
        <f t="shared" si="1"/>
        <v>62705553.640000001</v>
      </c>
      <c r="G21" s="27">
        <f t="shared" ref="G21:J21" si="4">SUM(G22:G28)</f>
        <v>39525087.93</v>
      </c>
      <c r="H21" s="27">
        <f t="shared" si="4"/>
        <v>32338081.050000001</v>
      </c>
      <c r="I21" s="27">
        <f t="shared" si="4"/>
        <v>32338081.050000001</v>
      </c>
      <c r="J21" s="27">
        <f t="shared" si="4"/>
        <v>32338081.050000001</v>
      </c>
      <c r="K21" s="27">
        <f>+F21-H21</f>
        <v>30367472.59</v>
      </c>
      <c r="L21" s="26"/>
    </row>
    <row r="22" spans="1:12" s="20" customFormat="1" ht="12" x14ac:dyDescent="0.3">
      <c r="A22" s="16"/>
      <c r="B22" s="21"/>
      <c r="C22" s="22" t="s">
        <v>26</v>
      </c>
      <c r="D22" s="29"/>
      <c r="E22" s="29"/>
      <c r="F22" s="25">
        <f t="shared" si="1"/>
        <v>0</v>
      </c>
      <c r="G22" s="24"/>
      <c r="H22" s="29"/>
      <c r="I22" s="29"/>
      <c r="J22" s="29"/>
      <c r="K22" s="24">
        <f t="shared" ref="K22:K28" si="5">+F22-H22</f>
        <v>0</v>
      </c>
      <c r="L22" s="16"/>
    </row>
    <row r="23" spans="1:12" s="20" customFormat="1" ht="12" x14ac:dyDescent="0.3">
      <c r="A23" s="16"/>
      <c r="B23" s="21"/>
      <c r="C23" s="22" t="s">
        <v>27</v>
      </c>
      <c r="D23" s="29"/>
      <c r="E23" s="29"/>
      <c r="F23" s="25">
        <f t="shared" si="1"/>
        <v>0</v>
      </c>
      <c r="G23" s="24"/>
      <c r="H23" s="29"/>
      <c r="I23" s="29"/>
      <c r="J23" s="29"/>
      <c r="K23" s="24">
        <f t="shared" si="5"/>
        <v>0</v>
      </c>
      <c r="L23" s="16"/>
    </row>
    <row r="24" spans="1:12" s="20" customFormat="1" ht="12" x14ac:dyDescent="0.3">
      <c r="A24" s="16"/>
      <c r="B24" s="21"/>
      <c r="C24" s="22" t="s">
        <v>28</v>
      </c>
      <c r="D24" s="29"/>
      <c r="E24" s="29"/>
      <c r="F24" s="25">
        <f t="shared" si="1"/>
        <v>0</v>
      </c>
      <c r="G24" s="30"/>
      <c r="H24" s="29"/>
      <c r="I24" s="31"/>
      <c r="J24" s="29"/>
      <c r="K24" s="32">
        <f t="shared" si="5"/>
        <v>0</v>
      </c>
      <c r="L24" s="16"/>
    </row>
    <row r="25" spans="1:12" s="20" customFormat="1" ht="12" x14ac:dyDescent="0.3">
      <c r="A25" s="16"/>
      <c r="B25" s="21"/>
      <c r="C25" s="22" t="s">
        <v>29</v>
      </c>
      <c r="D25" s="33"/>
      <c r="E25" s="29"/>
      <c r="F25" s="34">
        <f t="shared" si="1"/>
        <v>0</v>
      </c>
      <c r="G25" s="30"/>
      <c r="H25" s="29"/>
      <c r="I25" s="31"/>
      <c r="J25" s="29"/>
      <c r="K25" s="32">
        <f t="shared" si="5"/>
        <v>0</v>
      </c>
      <c r="L25" s="16"/>
    </row>
    <row r="26" spans="1:12" s="28" customFormat="1" ht="14.4" x14ac:dyDescent="0.3">
      <c r="A26" s="26"/>
      <c r="B26" s="35"/>
      <c r="C26" s="36" t="s">
        <v>30</v>
      </c>
      <c r="D26" s="37">
        <v>12378915.699999999</v>
      </c>
      <c r="E26" s="37">
        <v>50326637.939999998</v>
      </c>
      <c r="F26" s="34">
        <f t="shared" si="1"/>
        <v>62705553.640000001</v>
      </c>
      <c r="G26" s="37">
        <v>39525087.93</v>
      </c>
      <c r="H26" s="37">
        <v>32338081.050000001</v>
      </c>
      <c r="I26" s="37">
        <v>32338081.050000001</v>
      </c>
      <c r="J26" s="37">
        <v>32338081.050000001</v>
      </c>
      <c r="K26" s="38">
        <f t="shared" si="5"/>
        <v>30367472.59</v>
      </c>
      <c r="L26" s="26"/>
    </row>
    <row r="27" spans="1:12" s="20" customFormat="1" ht="12" x14ac:dyDescent="0.3">
      <c r="A27" s="16"/>
      <c r="B27" s="21"/>
      <c r="C27" s="22" t="s">
        <v>31</v>
      </c>
      <c r="D27" s="33"/>
      <c r="E27" s="29"/>
      <c r="F27" s="34">
        <f t="shared" si="1"/>
        <v>0</v>
      </c>
      <c r="G27" s="30"/>
      <c r="H27" s="29"/>
      <c r="I27" s="31"/>
      <c r="J27" s="29"/>
      <c r="K27" s="32">
        <f t="shared" si="5"/>
        <v>0</v>
      </c>
      <c r="L27" s="16"/>
    </row>
    <row r="28" spans="1:12" s="20" customFormat="1" ht="12" x14ac:dyDescent="0.3">
      <c r="A28" s="16"/>
      <c r="B28" s="21"/>
      <c r="C28" s="22" t="s">
        <v>32</v>
      </c>
      <c r="D28" s="29"/>
      <c r="E28" s="29"/>
      <c r="F28" s="25">
        <f t="shared" si="1"/>
        <v>0</v>
      </c>
      <c r="G28" s="30"/>
      <c r="H28" s="29"/>
      <c r="I28" s="39"/>
      <c r="J28" s="29"/>
      <c r="K28" s="24">
        <f t="shared" si="5"/>
        <v>0</v>
      </c>
      <c r="L28" s="16"/>
    </row>
    <row r="29" spans="1:12" s="20" customFormat="1" ht="12" x14ac:dyDescent="0.3">
      <c r="A29" s="16"/>
      <c r="B29" s="21"/>
      <c r="C29" s="22"/>
      <c r="D29" s="29"/>
      <c r="E29" s="29"/>
      <c r="F29" s="25">
        <f t="shared" si="1"/>
        <v>0</v>
      </c>
      <c r="G29" s="29"/>
      <c r="H29" s="29"/>
      <c r="I29" s="29"/>
      <c r="J29" s="29"/>
      <c r="K29" s="29"/>
      <c r="L29" s="16"/>
    </row>
    <row r="30" spans="1:12" s="28" customFormat="1" ht="12" x14ac:dyDescent="0.3">
      <c r="A30" s="26"/>
      <c r="B30" s="17" t="s">
        <v>33</v>
      </c>
      <c r="C30" s="18"/>
      <c r="D30" s="25">
        <f>SUM(D31:D39)</f>
        <v>0</v>
      </c>
      <c r="E30" s="25">
        <f>SUM(E31:E39)</f>
        <v>0</v>
      </c>
      <c r="F30" s="25">
        <f>+D30+E30</f>
        <v>0</v>
      </c>
      <c r="G30" s="25"/>
      <c r="H30" s="25">
        <f>SUM(H31:H39)</f>
        <v>0</v>
      </c>
      <c r="I30" s="25"/>
      <c r="J30" s="25">
        <f>SUM(J31:J39)</f>
        <v>0</v>
      </c>
      <c r="K30" s="25">
        <f>+F30-H30-J30</f>
        <v>0</v>
      </c>
      <c r="L30" s="26"/>
    </row>
    <row r="31" spans="1:12" s="20" customFormat="1" x14ac:dyDescent="0.3">
      <c r="A31" s="16"/>
      <c r="B31" s="21"/>
      <c r="C31" s="22" t="s">
        <v>34</v>
      </c>
      <c r="D31" s="40"/>
      <c r="E31" s="40"/>
      <c r="F31" s="40">
        <f t="shared" ref="F31:F39" si="6">+D31+E31</f>
        <v>0</v>
      </c>
      <c r="G31" s="40"/>
      <c r="H31" s="40"/>
      <c r="I31" s="40"/>
      <c r="J31" s="40"/>
      <c r="K31" s="40">
        <f t="shared" ref="K31:K39" si="7">+F31-H31</f>
        <v>0</v>
      </c>
      <c r="L31" s="16"/>
    </row>
    <row r="32" spans="1:12" s="20" customFormat="1" x14ac:dyDescent="0.3">
      <c r="A32" s="16"/>
      <c r="B32" s="21"/>
      <c r="C32" s="22" t="s">
        <v>35</v>
      </c>
      <c r="D32" s="40"/>
      <c r="E32" s="40">
        <f>660673.36-660673.36</f>
        <v>0</v>
      </c>
      <c r="F32" s="40">
        <f t="shared" si="6"/>
        <v>0</v>
      </c>
      <c r="G32" s="40"/>
      <c r="H32" s="40"/>
      <c r="I32" s="40"/>
      <c r="J32" s="40"/>
      <c r="K32" s="40">
        <f>+F32-H32-J32</f>
        <v>0</v>
      </c>
      <c r="L32" s="16"/>
    </row>
    <row r="33" spans="1:12" s="20" customFormat="1" x14ac:dyDescent="0.3">
      <c r="A33" s="16"/>
      <c r="B33" s="21"/>
      <c r="C33" s="22" t="s">
        <v>36</v>
      </c>
      <c r="D33" s="40"/>
      <c r="E33" s="40"/>
      <c r="F33" s="40">
        <f t="shared" si="6"/>
        <v>0</v>
      </c>
      <c r="G33" s="40"/>
      <c r="H33" s="40"/>
      <c r="I33" s="40"/>
      <c r="J33" s="40"/>
      <c r="K33" s="40">
        <f>+F33-H33</f>
        <v>0</v>
      </c>
      <c r="L33" s="16"/>
    </row>
    <row r="34" spans="1:12" s="20" customFormat="1" x14ac:dyDescent="0.3">
      <c r="A34" s="16"/>
      <c r="B34" s="21"/>
      <c r="C34" s="22" t="s">
        <v>37</v>
      </c>
      <c r="D34" s="40"/>
      <c r="E34" s="40"/>
      <c r="F34" s="40">
        <f t="shared" si="6"/>
        <v>0</v>
      </c>
      <c r="G34" s="40"/>
      <c r="H34" s="40"/>
      <c r="I34" s="40"/>
      <c r="J34" s="40"/>
      <c r="K34" s="40">
        <f t="shared" si="7"/>
        <v>0</v>
      </c>
      <c r="L34" s="16"/>
    </row>
    <row r="35" spans="1:12" s="20" customFormat="1" x14ac:dyDescent="0.3">
      <c r="A35" s="16"/>
      <c r="B35" s="21"/>
      <c r="C35" s="22" t="s">
        <v>38</v>
      </c>
      <c r="D35" s="40"/>
      <c r="E35" s="40"/>
      <c r="F35" s="40">
        <f t="shared" si="6"/>
        <v>0</v>
      </c>
      <c r="G35" s="40"/>
      <c r="H35" s="40"/>
      <c r="I35" s="40"/>
      <c r="J35" s="40"/>
      <c r="K35" s="40">
        <f t="shared" si="7"/>
        <v>0</v>
      </c>
      <c r="L35" s="16"/>
    </row>
    <row r="36" spans="1:12" s="20" customFormat="1" x14ac:dyDescent="0.3">
      <c r="A36" s="16"/>
      <c r="B36" s="21"/>
      <c r="C36" s="22" t="s">
        <v>39</v>
      </c>
      <c r="D36" s="40"/>
      <c r="E36" s="40"/>
      <c r="F36" s="40">
        <f t="shared" si="6"/>
        <v>0</v>
      </c>
      <c r="G36" s="40"/>
      <c r="H36" s="40"/>
      <c r="I36" s="40"/>
      <c r="J36" s="40"/>
      <c r="K36" s="40">
        <f t="shared" si="7"/>
        <v>0</v>
      </c>
      <c r="L36" s="16"/>
    </row>
    <row r="37" spans="1:12" s="20" customFormat="1" x14ac:dyDescent="0.3">
      <c r="A37" s="16"/>
      <c r="B37" s="21"/>
      <c r="C37" s="22" t="s">
        <v>40</v>
      </c>
      <c r="D37" s="40"/>
      <c r="E37" s="40"/>
      <c r="F37" s="40">
        <f t="shared" si="6"/>
        <v>0</v>
      </c>
      <c r="G37" s="40"/>
      <c r="H37" s="40"/>
      <c r="I37" s="40"/>
      <c r="J37" s="40"/>
      <c r="K37" s="40">
        <f t="shared" si="7"/>
        <v>0</v>
      </c>
      <c r="L37" s="16"/>
    </row>
    <row r="38" spans="1:12" s="20" customFormat="1" x14ac:dyDescent="0.3">
      <c r="A38" s="16"/>
      <c r="B38" s="21"/>
      <c r="C38" s="22" t="s">
        <v>41</v>
      </c>
      <c r="D38" s="40"/>
      <c r="E38" s="40"/>
      <c r="F38" s="40">
        <f t="shared" si="6"/>
        <v>0</v>
      </c>
      <c r="G38" s="40"/>
      <c r="H38" s="40"/>
      <c r="I38" s="40"/>
      <c r="J38" s="40"/>
      <c r="K38" s="40">
        <f t="shared" si="7"/>
        <v>0</v>
      </c>
      <c r="L38" s="16"/>
    </row>
    <row r="39" spans="1:12" s="20" customFormat="1" x14ac:dyDescent="0.3">
      <c r="A39" s="16"/>
      <c r="B39" s="21"/>
      <c r="C39" s="22" t="s">
        <v>42</v>
      </c>
      <c r="D39" s="40"/>
      <c r="E39" s="40"/>
      <c r="F39" s="40">
        <f t="shared" si="6"/>
        <v>0</v>
      </c>
      <c r="G39" s="40"/>
      <c r="H39" s="40"/>
      <c r="I39" s="40"/>
      <c r="J39" s="40"/>
      <c r="K39" s="40">
        <f t="shared" si="7"/>
        <v>0</v>
      </c>
      <c r="L39" s="16"/>
    </row>
    <row r="40" spans="1:12" s="20" customFormat="1" x14ac:dyDescent="0.3">
      <c r="A40" s="16"/>
      <c r="B40" s="21"/>
      <c r="C40" s="22"/>
      <c r="D40" s="40"/>
      <c r="E40" s="40"/>
      <c r="F40" s="40"/>
      <c r="G40" s="40"/>
      <c r="H40" s="40"/>
      <c r="I40" s="40"/>
      <c r="J40" s="40"/>
      <c r="K40" s="40"/>
      <c r="L40" s="16"/>
    </row>
    <row r="41" spans="1:12" s="28" customFormat="1" ht="12" x14ac:dyDescent="0.3">
      <c r="A41" s="26"/>
      <c r="B41" s="17" t="s">
        <v>43</v>
      </c>
      <c r="C41" s="18"/>
      <c r="D41" s="25">
        <f>SUM(D42:D45)</f>
        <v>0</v>
      </c>
      <c r="E41" s="25">
        <f>SUM(E42:E45)</f>
        <v>0</v>
      </c>
      <c r="F41" s="25">
        <f>+D41+E41</f>
        <v>0</v>
      </c>
      <c r="G41" s="25"/>
      <c r="H41" s="25">
        <f t="shared" ref="H41:J41" si="8">SUM(H42:H45)</f>
        <v>0</v>
      </c>
      <c r="I41" s="25"/>
      <c r="J41" s="25">
        <f t="shared" si="8"/>
        <v>0</v>
      </c>
      <c r="K41" s="25">
        <f>+F41-H41</f>
        <v>0</v>
      </c>
      <c r="L41" s="26"/>
    </row>
    <row r="42" spans="1:12" s="20" customFormat="1" x14ac:dyDescent="0.3">
      <c r="A42" s="16"/>
      <c r="B42" s="21"/>
      <c r="C42" s="22" t="s">
        <v>44</v>
      </c>
      <c r="D42" s="40"/>
      <c r="E42" s="40"/>
      <c r="F42" s="40">
        <f t="shared" ref="F42:F45" si="9">+D42+E42</f>
        <v>0</v>
      </c>
      <c r="G42" s="40"/>
      <c r="H42" s="40"/>
      <c r="I42" s="40"/>
      <c r="J42" s="40"/>
      <c r="K42" s="40">
        <f t="shared" ref="K42:K45" si="10">+F42-H42</f>
        <v>0</v>
      </c>
      <c r="L42" s="16"/>
    </row>
    <row r="43" spans="1:12" s="20" customFormat="1" ht="22.8" x14ac:dyDescent="0.3">
      <c r="A43" s="16"/>
      <c r="B43" s="21"/>
      <c r="C43" s="22" t="s">
        <v>45</v>
      </c>
      <c r="D43" s="40"/>
      <c r="E43" s="40"/>
      <c r="F43" s="40">
        <f t="shared" si="9"/>
        <v>0</v>
      </c>
      <c r="G43" s="40"/>
      <c r="H43" s="40"/>
      <c r="I43" s="40"/>
      <c r="J43" s="40"/>
      <c r="K43" s="40">
        <f t="shared" si="10"/>
        <v>0</v>
      </c>
      <c r="L43" s="16"/>
    </row>
    <row r="44" spans="1:12" s="20" customFormat="1" x14ac:dyDescent="0.3">
      <c r="A44" s="16"/>
      <c r="B44" s="21"/>
      <c r="C44" s="22" t="s">
        <v>46</v>
      </c>
      <c r="D44" s="40"/>
      <c r="E44" s="40"/>
      <c r="F44" s="40">
        <f t="shared" si="9"/>
        <v>0</v>
      </c>
      <c r="G44" s="40"/>
      <c r="H44" s="40"/>
      <c r="I44" s="40"/>
      <c r="J44" s="40"/>
      <c r="K44" s="40">
        <f t="shared" si="10"/>
        <v>0</v>
      </c>
      <c r="L44" s="16"/>
    </row>
    <row r="45" spans="1:12" s="20" customFormat="1" x14ac:dyDescent="0.3">
      <c r="A45" s="16"/>
      <c r="B45" s="21"/>
      <c r="C45" s="22" t="s">
        <v>47</v>
      </c>
      <c r="D45" s="40"/>
      <c r="E45" s="40"/>
      <c r="F45" s="40">
        <f t="shared" si="9"/>
        <v>0</v>
      </c>
      <c r="G45" s="40"/>
      <c r="H45" s="40"/>
      <c r="I45" s="40"/>
      <c r="J45" s="40"/>
      <c r="K45" s="40">
        <f t="shared" si="10"/>
        <v>0</v>
      </c>
      <c r="L45" s="16"/>
    </row>
    <row r="46" spans="1:12" s="20" customFormat="1" x14ac:dyDescent="0.3">
      <c r="A46" s="16"/>
      <c r="B46" s="41"/>
      <c r="C46" s="42"/>
      <c r="D46" s="43"/>
      <c r="E46" s="43"/>
      <c r="F46" s="43"/>
      <c r="G46" s="43"/>
      <c r="H46" s="43"/>
      <c r="I46" s="43"/>
      <c r="J46" s="43"/>
      <c r="K46" s="43"/>
      <c r="L46" s="16"/>
    </row>
    <row r="47" spans="1:12" s="28" customFormat="1" ht="14.25" customHeight="1" x14ac:dyDescent="0.3">
      <c r="A47" s="26"/>
      <c r="B47" s="44"/>
      <c r="C47" s="45" t="s">
        <v>48</v>
      </c>
      <c r="D47" s="46">
        <f>+D11+D21+D30+D41</f>
        <v>12378915.699999999</v>
      </c>
      <c r="E47" s="46">
        <f t="shared" ref="E47:K47" si="11">+E11+E21+E30+E41</f>
        <v>50326637.939999998</v>
      </c>
      <c r="F47" s="46">
        <f t="shared" si="11"/>
        <v>62705553.640000001</v>
      </c>
      <c r="G47" s="46">
        <f t="shared" si="11"/>
        <v>39525087.93</v>
      </c>
      <c r="H47" s="46">
        <f t="shared" si="11"/>
        <v>32338081.050000001</v>
      </c>
      <c r="I47" s="46">
        <f t="shared" si="11"/>
        <v>32338081.050000001</v>
      </c>
      <c r="J47" s="46">
        <f t="shared" si="11"/>
        <v>32338081.050000001</v>
      </c>
      <c r="K47" s="46">
        <f t="shared" si="11"/>
        <v>30367472.59</v>
      </c>
      <c r="L47" s="26"/>
    </row>
    <row r="49" spans="2:11" ht="12" x14ac:dyDescent="0.25">
      <c r="B49" s="47" t="s">
        <v>49</v>
      </c>
      <c r="F49" s="48" t="str">
        <f>IF(F47=[1]CAdmon!F22," ","ERROR")</f>
        <v xml:space="preserve"> </v>
      </c>
      <c r="G49" s="48"/>
      <c r="H49" s="48" t="str">
        <f>IF(H47=[1]CAdmon!H22," ","ERROR")</f>
        <v xml:space="preserve"> </v>
      </c>
      <c r="I49" s="48"/>
      <c r="J49" s="48" t="str">
        <f>IF(J47=[1]CAdmon!J22," ","ERROR")</f>
        <v xml:space="preserve"> </v>
      </c>
      <c r="K49" s="48" t="str">
        <f>IF(K47=[1]CAdmon!K22," ","ERROR")</f>
        <v xml:space="preserve"> </v>
      </c>
    </row>
    <row r="52" spans="2:11" x14ac:dyDescent="0.2">
      <c r="C52" s="50"/>
    </row>
    <row r="53" spans="2:11" x14ac:dyDescent="0.2">
      <c r="C53" s="51" t="s">
        <v>50</v>
      </c>
      <c r="F53" s="52" t="s">
        <v>51</v>
      </c>
      <c r="G53" s="52"/>
      <c r="H53" s="52"/>
      <c r="I53" s="52"/>
      <c r="J53" s="52"/>
      <c r="K53" s="52"/>
    </row>
    <row r="54" spans="2:11" x14ac:dyDescent="0.2">
      <c r="C54" s="51" t="s">
        <v>52</v>
      </c>
      <c r="F54" s="53" t="s">
        <v>53</v>
      </c>
      <c r="G54" s="53"/>
      <c r="H54" s="53"/>
      <c r="I54" s="53"/>
      <c r="J54" s="53"/>
      <c r="K54" s="53"/>
    </row>
  </sheetData>
  <mergeCells count="12">
    <mergeCell ref="B11:C11"/>
    <mergeCell ref="B21:C21"/>
    <mergeCell ref="B30:C30"/>
    <mergeCell ref="B41:C41"/>
    <mergeCell ref="F53:K53"/>
    <mergeCell ref="F54:K54"/>
    <mergeCell ref="B1:K1"/>
    <mergeCell ref="B2:K2"/>
    <mergeCell ref="B3:K3"/>
    <mergeCell ref="B7:C9"/>
    <mergeCell ref="D7:J7"/>
    <mergeCell ref="K7:K8"/>
  </mergeCells>
  <pageMargins left="0.7" right="0.7" top="0.75" bottom="0.75" header="0.3" footer="0.3"/>
  <pageSetup scale="51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</dc:creator>
  <cp:lastModifiedBy>Ivan</cp:lastModifiedBy>
  <cp:lastPrinted>2017-07-20T17:45:47Z</cp:lastPrinted>
  <dcterms:created xsi:type="dcterms:W3CDTF">2017-07-20T17:44:24Z</dcterms:created>
  <dcterms:modified xsi:type="dcterms:W3CDTF">2017-07-20T17:45:48Z</dcterms:modified>
</cp:coreProperties>
</file>